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РАБОТА\Today ree\ЕИАС\РАСКРЫТИЕ ИНФОРМАЦИИ НА САЙТЕ\ГРАФИК ОГРАНИЧЕНИЯ\НА 2021-2022\"/>
    </mc:Choice>
  </mc:AlternateContent>
  <xr:revisionPtr revIDLastSave="0" documentId="8_{6F002BC0-DE36-4BCB-AA41-F3B8C04FBA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ВО" sheetId="1" r:id="rId1"/>
  </sheets>
  <definedNames>
    <definedName name="_xlnm._FilterDatabase" localSheetId="0" hidden="1">ГВО!$A$17:$AE$56</definedName>
    <definedName name="_xlnm.Print_Area" localSheetId="0">ГВО!$A$1:$P$63</definedName>
  </definedNames>
  <calcPr calcId="191029"/>
</workbook>
</file>

<file path=xl/calcChain.xml><?xml version="1.0" encoding="utf-8"?>
<calcChain xmlns="http://schemas.openxmlformats.org/spreadsheetml/2006/main">
  <c r="G51" i="1" l="1"/>
  <c r="G54" i="1" s="1"/>
  <c r="H51" i="1"/>
  <c r="H54" i="1" s="1"/>
  <c r="I51" i="1"/>
  <c r="J51" i="1"/>
  <c r="K51" i="1"/>
  <c r="K54" i="1" s="1"/>
  <c r="L51" i="1"/>
  <c r="M51" i="1"/>
  <c r="N51" i="1"/>
  <c r="N54" i="1" s="1"/>
  <c r="O51" i="1"/>
  <c r="O54" i="1" s="1"/>
  <c r="P51" i="1"/>
  <c r="P54" i="1" s="1"/>
  <c r="I54" i="1"/>
  <c r="J54" i="1"/>
  <c r="G29" i="1"/>
  <c r="G34" i="1" s="1"/>
  <c r="H29" i="1"/>
  <c r="I29" i="1"/>
  <c r="J29" i="1"/>
  <c r="J34" i="1" s="1"/>
  <c r="K29" i="1"/>
  <c r="K34" i="1" s="1"/>
  <c r="L29" i="1"/>
  <c r="L34" i="1" s="1"/>
  <c r="M29" i="1"/>
  <c r="M34" i="1" s="1"/>
  <c r="N29" i="1"/>
  <c r="N34" i="1" s="1"/>
  <c r="O29" i="1"/>
  <c r="O34" i="1" s="1"/>
  <c r="P29" i="1"/>
  <c r="G30" i="1"/>
  <c r="H30" i="1"/>
  <c r="H35" i="1" s="1"/>
  <c r="I30" i="1"/>
  <c r="J30" i="1"/>
  <c r="J35" i="1" s="1"/>
  <c r="K30" i="1"/>
  <c r="K31" i="1" s="1"/>
  <c r="K36" i="1" s="1"/>
  <c r="L30" i="1"/>
  <c r="L35" i="1" s="1"/>
  <c r="M30" i="1"/>
  <c r="M35" i="1" s="1"/>
  <c r="N30" i="1"/>
  <c r="N35" i="1" s="1"/>
  <c r="O30" i="1"/>
  <c r="O35" i="1" s="1"/>
  <c r="P30" i="1"/>
  <c r="P35" i="1" s="1"/>
  <c r="I34" i="1"/>
  <c r="G37" i="1"/>
  <c r="H37" i="1"/>
  <c r="I37" i="1"/>
  <c r="J37" i="1"/>
  <c r="K37" i="1"/>
  <c r="L37" i="1"/>
  <c r="M37" i="1"/>
  <c r="N37" i="1"/>
  <c r="O37" i="1"/>
  <c r="P37" i="1"/>
  <c r="M54" i="1" l="1"/>
  <c r="O31" i="1"/>
  <c r="O36" i="1" s="1"/>
  <c r="I35" i="1"/>
  <c r="L54" i="1"/>
  <c r="G31" i="1"/>
  <c r="G36" i="1" s="1"/>
  <c r="L31" i="1"/>
  <c r="L36" i="1" s="1"/>
  <c r="I31" i="1"/>
  <c r="I36" i="1" s="1"/>
  <c r="K35" i="1"/>
  <c r="P31" i="1"/>
  <c r="P36" i="1" s="1"/>
  <c r="J31" i="1"/>
  <c r="J36" i="1" s="1"/>
  <c r="G35" i="1"/>
  <c r="H31" i="1"/>
  <c r="H36" i="1" s="1"/>
  <c r="N31" i="1"/>
  <c r="N36" i="1" s="1"/>
  <c r="M31" i="1"/>
  <c r="M36" i="1" s="1"/>
  <c r="P34" i="1"/>
  <c r="H34" i="1"/>
</calcChain>
</file>

<file path=xl/sharedStrings.xml><?xml version="1.0" encoding="utf-8"?>
<sst xmlns="http://schemas.openxmlformats.org/spreadsheetml/2006/main" count="105" uniqueCount="67">
  <si>
    <t>№ п/п</t>
  </si>
  <si>
    <t>Наименование подстанции</t>
  </si>
  <si>
    <t>Очередь ограничения, МВт</t>
  </si>
  <si>
    <t>Потребитель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</si>
  <si>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</si>
  <si>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</si>
  <si>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</si>
  <si>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</si>
  <si>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</si>
  <si>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</si>
  <si>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</si>
  <si>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</si>
  <si>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</si>
  <si>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</si>
  <si>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ГРАФИК</t>
  </si>
  <si>
    <t xml:space="preserve">до 5 мин                   </t>
  </si>
  <si>
    <t>всего</t>
  </si>
  <si>
    <t>всего по ДУ</t>
  </si>
  <si>
    <t>в т.ч. по энергорайону "Волжский":</t>
  </si>
  <si>
    <t>Наименование фидера</t>
  </si>
  <si>
    <t>от 5 до 20 мин</t>
  </si>
  <si>
    <t>от 20 до 60 мин</t>
  </si>
  <si>
    <t>АО "Волжский трубный завод"</t>
  </si>
  <si>
    <t>ГПП-5</t>
  </si>
  <si>
    <t>яч.№1,68</t>
  </si>
  <si>
    <t>ГПП-2</t>
  </si>
  <si>
    <t>яч.№1,35</t>
  </si>
  <si>
    <t>ГПП-1</t>
  </si>
  <si>
    <t>РП-5 яч.№29</t>
  </si>
  <si>
    <t>яч.№24,25</t>
  </si>
  <si>
    <t>РП-6 яч.№69; РП-6 КТП-111В ВНП Т-1, Т-2</t>
  </si>
  <si>
    <t>РП-6 яч.№71, 72; РП-6 КТП-31В ВНП  Т-2; РП-7 КТП-31В ВНП Т-1</t>
  </si>
  <si>
    <t>РП-6 яч.№15</t>
  </si>
  <si>
    <t>РП-6 яч.№39</t>
  </si>
  <si>
    <t>РП-6 яч.№47</t>
  </si>
  <si>
    <t>РП-6 яч.№57</t>
  </si>
  <si>
    <t>Время отключения</t>
  </si>
  <si>
    <t>Способ ввода отключения по графику</t>
  </si>
  <si>
    <t>ОП</t>
  </si>
  <si>
    <t>ИТОГО АО "Волжский трубный завод":</t>
  </si>
  <si>
    <t>ф. 6 кВ №24</t>
  </si>
  <si>
    <t>до 5 мин</t>
  </si>
  <si>
    <t>ф. 6 кВ №49</t>
  </si>
  <si>
    <t>ф. 6 кВ №7</t>
  </si>
  <si>
    <t>ООО "Волжское Полесье-энерго"</t>
  </si>
  <si>
    <t>ПС "Гидролизная"</t>
  </si>
  <si>
    <t>ООО "Агропромснаб"</t>
  </si>
  <si>
    <t>ООО "Меридиан"</t>
  </si>
  <si>
    <t>ООО "Волма"</t>
  </si>
  <si>
    <t>ООО "Большие возможности"</t>
  </si>
  <si>
    <t>ООО "Агромельпродукт"</t>
  </si>
  <si>
    <t>ИТОГО ПАО "Волгоградоблэлектро":</t>
  </si>
  <si>
    <t>П.Н. Бабешко</t>
  </si>
  <si>
    <t>ф. 6 кВ №29</t>
  </si>
  <si>
    <t>ф. 6 кВ №8</t>
  </si>
  <si>
    <t>ф. 6 кВ №21</t>
  </si>
  <si>
    <t>ф. 6 кВ №50</t>
  </si>
  <si>
    <t>ф. 6 кВ №4</t>
  </si>
  <si>
    <t>ф. 6 кВ №36</t>
  </si>
  <si>
    <t>ф. 6 кВ №40</t>
  </si>
  <si>
    <t>ф. 6 кВ №34</t>
  </si>
  <si>
    <t>ф. 6 кВ №52</t>
  </si>
  <si>
    <t>ф. 6 кВ №23</t>
  </si>
  <si>
    <t>АО "ВМЭС"</t>
  </si>
  <si>
    <t xml:space="preserve">Первый заместитель директора - Главный инженер 
филиала ПАО "Россети Юг"- "Волгоградэнерго                                                                                                 </t>
  </si>
  <si>
    <t xml:space="preserve"> временного отключения потребления на 2021/2022 гг.  
по филиалу ПАО "Россети Юг"-"Волгоградэнерго" на территории Волгоградской области</t>
  </si>
  <si>
    <t>Величина потребления электрической мощности потребителей, указанная в графике, определена для условий прохождения максимума нагрузок при среднесуточных температурах наружного воздуха, соответствующих температуре наиболее холодной пятидневки с обеспеченностью 0,92 (-22°С).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</si>
</sst>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₽_-;\-* #,##0.00\ _₽_-;_-* &quot;-&quot;??\ _₽_-;_-@_-"/>
    <numFmt numFmtId="165" formatCode="_-* #,##0.00_р_._-;\-* #,##0.00_р_._-;_-* &quot;-&quot;??_р_._-;_-@_-"/>
    <numFmt numFmtId="166" formatCode="0_)"/>
    <numFmt numFmtId="167" formatCode="_-* #,##0.0_р_._-;\-* #,##0.0_р_._-;_-* &quot;-&quot;??_р_._-;_-@_-"/>
    <numFmt numFmtId="168" formatCode="0.000"/>
    <numFmt numFmtId="169" formatCode="#,##0.00_ ;\-#,##0.00\ 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7" fillId="0" borderId="0"/>
    <xf numFmtId="0" fontId="1" fillId="0" borderId="0"/>
    <xf numFmtId="0" fontId="11" fillId="0" borderId="0"/>
    <xf numFmtId="165" fontId="2" fillId="0" borderId="0" applyFont="0" applyFill="0" applyBorder="0" applyAlignment="0" applyProtection="0"/>
  </cellStyleXfs>
  <cellXfs count="67">
    <xf numFmtId="0" fontId="0" fillId="0" borderId="0" xfId="0"/>
    <xf numFmtId="0" fontId="12" fillId="0" borderId="0" xfId="0" applyFont="1" applyFill="1"/>
    <xf numFmtId="168" fontId="12" fillId="0" borderId="0" xfId="0" applyNumberFormat="1" applyFont="1" applyFill="1"/>
    <xf numFmtId="0" fontId="10" fillId="0" borderId="0" xfId="0" applyFont="1" applyFill="1" applyAlignment="1"/>
    <xf numFmtId="0" fontId="0" fillId="0" borderId="0" xfId="0" applyFont="1" applyFill="1"/>
    <xf numFmtId="0" fontId="5" fillId="0" borderId="0" xfId="1" applyFont="1" applyFill="1" applyBorder="1" applyAlignment="1">
      <alignment horizontal="center" vertical="center" wrapText="1"/>
    </xf>
    <xf numFmtId="167" fontId="6" fillId="0" borderId="0" xfId="9" applyNumberFormat="1" applyFont="1" applyFill="1" applyBorder="1" applyAlignment="1">
      <alignment horizontal="center" vertical="center"/>
    </xf>
    <xf numFmtId="0" fontId="5" fillId="0" borderId="0" xfId="1" applyFont="1" applyFill="1"/>
    <xf numFmtId="0" fontId="4" fillId="0" borderId="1" xfId="1" applyNumberFormat="1" applyFont="1" applyFill="1" applyBorder="1" applyAlignment="1">
      <alignment horizontal="center" vertical="center" wrapText="1"/>
    </xf>
    <xf numFmtId="2" fontId="3" fillId="0" borderId="1" xfId="9" applyNumberFormat="1" applyFont="1" applyFill="1" applyBorder="1" applyAlignment="1">
      <alignment horizontal="center" vertical="center"/>
    </xf>
    <xf numFmtId="2" fontId="0" fillId="0" borderId="0" xfId="0" applyNumberFormat="1" applyFont="1" applyFill="1"/>
    <xf numFmtId="0" fontId="0" fillId="0" borderId="0" xfId="0" applyFont="1" applyFill="1" applyBorder="1"/>
    <xf numFmtId="2" fontId="12" fillId="0" borderId="0" xfId="0" applyNumberFormat="1" applyFont="1" applyFill="1"/>
    <xf numFmtId="164" fontId="12" fillId="0" borderId="0" xfId="0" applyNumberFormat="1" applyFont="1" applyFill="1"/>
    <xf numFmtId="2" fontId="13" fillId="0" borderId="0" xfId="0" applyNumberFormat="1" applyFont="1" applyFill="1"/>
    <xf numFmtId="0" fontId="4" fillId="0" borderId="0" xfId="1" applyNumberFormat="1" applyFont="1" applyFill="1" applyBorder="1" applyAlignment="1">
      <alignment horizontal="center" vertical="center" wrapText="1"/>
    </xf>
    <xf numFmtId="0" fontId="12" fillId="0" borderId="0" xfId="0" applyFont="1" applyFill="1" applyBorder="1"/>
    <xf numFmtId="2" fontId="3" fillId="0" borderId="0" xfId="9" applyNumberFormat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 applyProtection="1">
      <alignment horizontal="center" vertical="center"/>
    </xf>
    <xf numFmtId="0" fontId="5" fillId="0" borderId="2" xfId="1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/>
    </xf>
    <xf numFmtId="164" fontId="12" fillId="0" borderId="0" xfId="0" applyNumberFormat="1" applyFont="1" applyFill="1" applyBorder="1"/>
    <xf numFmtId="0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 applyProtection="1">
      <alignment horizontal="center" vertical="center" wrapText="1"/>
    </xf>
    <xf numFmtId="165" fontId="5" fillId="0" borderId="1" xfId="1" applyNumberFormat="1" applyFont="1" applyFill="1" applyBorder="1" applyAlignment="1" applyProtection="1">
      <alignment horizontal="center" vertical="center"/>
    </xf>
    <xf numFmtId="169" fontId="3" fillId="0" borderId="1" xfId="9" applyNumberFormat="1" applyFont="1" applyFill="1" applyBorder="1" applyAlignment="1">
      <alignment horizontal="center" vertical="center"/>
    </xf>
    <xf numFmtId="165" fontId="3" fillId="0" borderId="1" xfId="9" applyNumberFormat="1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vertical="center" wrapText="1"/>
    </xf>
    <xf numFmtId="2" fontId="12" fillId="0" borderId="2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wrapText="1"/>
    </xf>
    <xf numFmtId="0" fontId="0" fillId="0" borderId="7" xfId="0" applyFont="1" applyFill="1" applyBorder="1" applyAlignment="1">
      <alignment horizontal="left" wrapText="1"/>
    </xf>
    <xf numFmtId="0" fontId="6" fillId="0" borderId="0" xfId="1" applyFont="1" applyFill="1" applyAlignment="1">
      <alignment horizontal="right"/>
    </xf>
    <xf numFmtId="0" fontId="9" fillId="0" borderId="0" xfId="1" applyFont="1" applyFill="1" applyBorder="1" applyAlignment="1">
      <alignment horizontal="center" vertical="center"/>
    </xf>
    <xf numFmtId="0" fontId="9" fillId="0" borderId="0" xfId="1" applyFont="1" applyFill="1" applyAlignment="1" applyProtection="1">
      <alignment horizontal="center" vertical="center" wrapText="1"/>
    </xf>
    <xf numFmtId="0" fontId="9" fillId="0" borderId="0" xfId="1" applyFont="1" applyFill="1" applyAlignment="1" applyProtection="1">
      <alignment horizontal="center" vertical="center"/>
    </xf>
    <xf numFmtId="0" fontId="3" fillId="0" borderId="3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4" fillId="0" borderId="3" xfId="1" applyFont="1" applyFill="1" applyBorder="1" applyAlignment="1" applyProtection="1">
      <alignment horizontal="center" vertical="center" wrapText="1"/>
    </xf>
    <xf numFmtId="0" fontId="4" fillId="0" borderId="4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5" fillId="0" borderId="3" xfId="1" applyFont="1" applyFill="1" applyBorder="1" applyAlignment="1" applyProtection="1">
      <alignment horizontal="center" vertical="center" wrapText="1"/>
    </xf>
    <xf numFmtId="0" fontId="5" fillId="0" borderId="4" xfId="1" applyFont="1" applyFill="1" applyBorder="1" applyAlignment="1" applyProtection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 applyProtection="1">
      <alignment horizontal="center" vertical="center"/>
    </xf>
    <xf numFmtId="0" fontId="5" fillId="0" borderId="2" xfId="1" applyFont="1" applyFill="1" applyBorder="1" applyAlignment="1" applyProtection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</cellXfs>
  <cellStyles count="10">
    <cellStyle name="Обычный" xfId="0" builtinId="0"/>
    <cellStyle name="Обычный 2" xfId="1" xr:uid="{00000000-0005-0000-0000-000001000000}"/>
    <cellStyle name="Обычный 2 2" xfId="2" xr:uid="{00000000-0005-0000-0000-000002000000}"/>
    <cellStyle name="Обычный 2 3" xfId="3" xr:uid="{00000000-0005-0000-0000-000003000000}"/>
    <cellStyle name="Обычный 3" xfId="4" xr:uid="{00000000-0005-0000-0000-000004000000}"/>
    <cellStyle name="Обычный 3 2" xfId="5" xr:uid="{00000000-0005-0000-0000-000005000000}"/>
    <cellStyle name="Обычный 3 3" xfId="6" xr:uid="{00000000-0005-0000-0000-000006000000}"/>
    <cellStyle name="Обычный 4" xfId="7" xr:uid="{00000000-0005-0000-0000-000007000000}"/>
    <cellStyle name="Обычный 5" xfId="8" xr:uid="{00000000-0005-0000-0000-000008000000}"/>
    <cellStyle name="Финансовый 2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104776</xdr:rowOff>
    </xdr:from>
    <xdr:to>
      <xdr:col>2</xdr:col>
      <xdr:colOff>728382</xdr:colOff>
      <xdr:row>9</xdr:row>
      <xdr:rowOff>100854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7625" y="295276"/>
          <a:ext cx="2596963" cy="15200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Председатель комитета промышленной политики, торговли и топливно-энергетического комплекса Волгоградской области </a:t>
          </a: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________________Н.В. Стрельцова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"_____"_______________2021 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4</xdr:col>
      <xdr:colOff>159684</xdr:colOff>
      <xdr:row>1</xdr:row>
      <xdr:rowOff>114300</xdr:rowOff>
    </xdr:from>
    <xdr:to>
      <xdr:col>7</xdr:col>
      <xdr:colOff>587375</xdr:colOff>
      <xdr:row>7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518772" y="304800"/>
          <a:ext cx="3206750" cy="1104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СОГЛАСОВАНО</a:t>
          </a:r>
          <a:endParaRPr lang="ru-RU" sz="1100" b="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</a:t>
          </a: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АО "СО ЕЭС" Волгоградское РДУ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____________________А.В. Корешков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pPr rtl="0"/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"____"_______________2021 г.</a:t>
          </a:r>
          <a:endParaRPr lang="ru-RU" sz="1100">
            <a:effectLst/>
            <a:latin typeface="Times New Roman" pitchFamily="18" charset="0"/>
            <a:cs typeface="Times New Roman" pitchFamily="18" charset="0"/>
          </a:endParaRPr>
        </a:p>
        <a:p>
          <a:endParaRPr lang="ru-RU" sz="1100"/>
        </a:p>
      </xdr:txBody>
    </xdr:sp>
    <xdr:clientData/>
  </xdr:twoCellAnchor>
  <xdr:twoCellAnchor>
    <xdr:from>
      <xdr:col>9</xdr:col>
      <xdr:colOff>543018</xdr:colOff>
      <xdr:row>1</xdr:row>
      <xdr:rowOff>17462</xdr:rowOff>
    </xdr:from>
    <xdr:to>
      <xdr:col>15</xdr:col>
      <xdr:colOff>611281</xdr:colOff>
      <xdr:row>6</xdr:row>
      <xdr:rowOff>28575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891400" y="207962"/>
          <a:ext cx="3710175" cy="9636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УТВЕРЖДАЮ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Заместитель генерального директора -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директор филиала ПАО "Россети Юг" - "Волгоградэнерго"</a:t>
          </a:r>
        </a:p>
        <a:p>
          <a:pPr marL="0" indent="0" rtl="0">
            <a:lnSpc>
              <a:spcPts val="12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_______________ А.А. Рыбин        </a:t>
          </a:r>
        </a:p>
        <a:p>
          <a:pPr marL="0" indent="0" rtl="0">
            <a:lnSpc>
              <a:spcPct val="100000"/>
            </a:lnSpc>
          </a:pPr>
          <a:r>
            <a:rPr lang="ru-RU" sz="1100" b="0" i="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"___" ______________ 2021 г. </a:t>
          </a:r>
        </a:p>
      </xdr:txBody>
    </xdr:sp>
    <xdr:clientData/>
  </xdr:twoCellAnchor>
  <xdr:twoCellAnchor editAs="oneCell">
    <xdr:from>
      <xdr:col>0</xdr:col>
      <xdr:colOff>0</xdr:colOff>
      <xdr:row>61</xdr:row>
      <xdr:rowOff>19050</xdr:rowOff>
    </xdr:from>
    <xdr:to>
      <xdr:col>16</xdr:col>
      <xdr:colOff>0</xdr:colOff>
      <xdr:row>63</xdr:row>
      <xdr:rowOff>1</xdr:rowOff>
    </xdr:to>
    <xdr:pic>
      <xdr:nvPicPr>
        <xdr:cNvPr id="17868" name="Рисунок 23">
          <a:extLst>
            <a:ext uri="{FF2B5EF4-FFF2-40B4-BE49-F238E27FC236}">
              <a16:creationId xmlns:a16="http://schemas.microsoft.com/office/drawing/2014/main" id="{00000000-0008-0000-0000-0000CC4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41075"/>
          <a:ext cx="12658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16</xdr:col>
      <xdr:colOff>19050</xdr:colOff>
      <xdr:row>37</xdr:row>
      <xdr:rowOff>57150</xdr:rowOff>
    </xdr:to>
    <xdr:pic>
      <xdr:nvPicPr>
        <xdr:cNvPr id="17869" name="Рисунок 6">
          <a:extLst>
            <a:ext uri="{FF2B5EF4-FFF2-40B4-BE49-F238E27FC236}">
              <a16:creationId xmlns:a16="http://schemas.microsoft.com/office/drawing/2014/main" id="{00000000-0008-0000-0000-0000CD4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677775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18"/>
  <sheetViews>
    <sheetView tabSelected="1" view="pageBreakPreview" topLeftCell="A17" zoomScale="85" zoomScaleNormal="85" zoomScaleSheetLayoutView="85" workbookViewId="0">
      <selection activeCell="K53" sqref="K53"/>
    </sheetView>
  </sheetViews>
  <sheetFormatPr defaultRowHeight="15" x14ac:dyDescent="0.25"/>
  <cols>
    <col min="1" max="1" width="4.140625" style="4" customWidth="1"/>
    <col min="2" max="2" width="24.5703125" style="4" customWidth="1"/>
    <col min="3" max="3" width="21.140625" style="4" customWidth="1"/>
    <col min="4" max="4" width="15.42578125" style="4" customWidth="1"/>
    <col min="5" max="5" width="14.85546875" style="4" customWidth="1"/>
    <col min="6" max="6" width="17.7109375" style="4" customWidth="1"/>
    <col min="7" max="7" width="9.28515625" style="4" bestFit="1" customWidth="1"/>
    <col min="8" max="11" width="9" style="4" customWidth="1"/>
    <col min="12" max="13" width="9.140625" style="4" customWidth="1"/>
    <col min="14" max="14" width="9.28515625" style="4" customWidth="1"/>
    <col min="15" max="15" width="9" style="4" customWidth="1"/>
    <col min="16" max="16" width="10.140625" style="1" customWidth="1"/>
    <col min="17" max="24" width="9.140625" style="4"/>
    <col min="25" max="25" width="48.28515625" style="4" customWidth="1"/>
    <col min="26" max="16384" width="9.140625" style="4"/>
  </cols>
  <sheetData>
    <row r="1" spans="1:16" x14ac:dyDescent="0.25">
      <c r="A1" s="5"/>
      <c r="B1" s="5"/>
      <c r="C1" s="5"/>
      <c r="D1" s="5"/>
      <c r="E1" s="5"/>
      <c r="F1" s="5">
        <v>5</v>
      </c>
      <c r="G1" s="6"/>
      <c r="H1" s="6"/>
      <c r="I1" s="6"/>
      <c r="J1" s="6"/>
      <c r="K1" s="6"/>
      <c r="L1" s="6"/>
      <c r="N1" s="34"/>
      <c r="O1" s="34"/>
      <c r="P1" s="34"/>
    </row>
    <row r="2" spans="1:16" x14ac:dyDescent="0.25">
      <c r="A2" s="5"/>
      <c r="B2" s="5"/>
      <c r="C2" s="5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x14ac:dyDescent="0.25">
      <c r="A3" s="5"/>
      <c r="B3" s="5"/>
      <c r="C3" s="5"/>
      <c r="D3" s="5"/>
      <c r="E3" s="5"/>
      <c r="F3" s="5"/>
      <c r="G3" s="6"/>
      <c r="H3" s="6"/>
      <c r="I3" s="6"/>
      <c r="J3" s="6"/>
      <c r="K3" s="6"/>
      <c r="L3" s="6"/>
      <c r="M3" s="6"/>
      <c r="N3" s="6"/>
      <c r="O3" s="6"/>
      <c r="P3" s="6"/>
    </row>
    <row r="4" spans="1:16" x14ac:dyDescent="0.25">
      <c r="A4" s="5"/>
      <c r="B4" s="5"/>
      <c r="C4" s="5"/>
      <c r="D4" s="5"/>
      <c r="E4" s="5"/>
      <c r="F4" s="5"/>
      <c r="G4" s="6"/>
      <c r="H4" s="6"/>
      <c r="I4" s="6"/>
      <c r="J4" s="6"/>
      <c r="K4" s="6"/>
      <c r="L4" s="6"/>
      <c r="M4" s="6"/>
      <c r="N4" s="6"/>
      <c r="O4" s="6"/>
      <c r="P4" s="6"/>
    </row>
    <row r="5" spans="1:16" x14ac:dyDescent="0.25">
      <c r="A5" s="5"/>
      <c r="B5" s="5"/>
      <c r="C5" s="5"/>
      <c r="D5" s="5"/>
      <c r="E5" s="5"/>
      <c r="F5" s="5"/>
      <c r="G5" s="6"/>
      <c r="H5" s="6"/>
      <c r="I5" s="6"/>
      <c r="J5" s="6"/>
      <c r="K5" s="6"/>
      <c r="L5" s="6"/>
      <c r="M5" s="6"/>
      <c r="N5" s="6"/>
      <c r="O5" s="6"/>
      <c r="P5" s="6"/>
    </row>
    <row r="6" spans="1:16" x14ac:dyDescent="0.25">
      <c r="A6" s="5"/>
      <c r="B6" s="5"/>
      <c r="C6" s="5"/>
      <c r="D6" s="5"/>
      <c r="E6" s="5"/>
      <c r="F6" s="5"/>
      <c r="G6" s="6"/>
      <c r="H6" s="6"/>
      <c r="I6" s="6"/>
      <c r="J6" s="6"/>
      <c r="K6" s="6"/>
      <c r="L6" s="6"/>
      <c r="M6" s="6"/>
      <c r="N6" s="6"/>
      <c r="O6" s="6"/>
      <c r="P6" s="6"/>
    </row>
    <row r="7" spans="1:16" x14ac:dyDescent="0.25">
      <c r="A7" s="5"/>
      <c r="B7" s="5"/>
      <c r="C7" s="5"/>
      <c r="D7" s="5"/>
      <c r="E7" s="5"/>
      <c r="F7" s="5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x14ac:dyDescent="0.25">
      <c r="A8" s="5"/>
      <c r="B8" s="5"/>
      <c r="C8" s="5"/>
      <c r="D8" s="5"/>
      <c r="E8" s="5"/>
      <c r="F8" s="5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x14ac:dyDescent="0.25">
      <c r="A9" s="5"/>
      <c r="B9" s="5"/>
      <c r="C9" s="5"/>
      <c r="D9" s="5"/>
      <c r="E9" s="5"/>
      <c r="F9" s="5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6" x14ac:dyDescent="0.25">
      <c r="A10" s="5"/>
      <c r="B10" s="5"/>
      <c r="C10" s="5"/>
      <c r="D10" s="5"/>
      <c r="E10" s="5"/>
      <c r="F10" s="5"/>
      <c r="G10" s="6"/>
      <c r="H10" s="6"/>
      <c r="I10" s="6"/>
      <c r="J10" s="6"/>
      <c r="K10" s="6"/>
      <c r="L10" s="6"/>
      <c r="M10" s="6"/>
      <c r="N10" s="6"/>
      <c r="O10" s="6"/>
      <c r="P10" s="6"/>
    </row>
    <row r="11" spans="1:16" ht="18.75" x14ac:dyDescent="0.25">
      <c r="A11" s="35" t="s">
        <v>14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</row>
    <row r="12" spans="1:16" ht="44.25" customHeight="1" x14ac:dyDescent="0.25">
      <c r="A12" s="36" t="s">
        <v>65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</row>
    <row r="13" spans="1:16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</row>
    <row r="14" spans="1:16" x14ac:dyDescent="0.25">
      <c r="A14" s="38" t="s">
        <v>0</v>
      </c>
      <c r="B14" s="38" t="s">
        <v>3</v>
      </c>
      <c r="C14" s="38" t="s">
        <v>1</v>
      </c>
      <c r="D14" s="38" t="s">
        <v>19</v>
      </c>
      <c r="E14" s="38" t="s">
        <v>37</v>
      </c>
      <c r="F14" s="47" t="s">
        <v>36</v>
      </c>
      <c r="G14" s="61" t="s">
        <v>2</v>
      </c>
      <c r="H14" s="61"/>
      <c r="I14" s="61"/>
      <c r="J14" s="61"/>
      <c r="K14" s="61"/>
      <c r="L14" s="61"/>
      <c r="M14" s="61"/>
      <c r="N14" s="61"/>
      <c r="O14" s="61"/>
      <c r="P14" s="61"/>
    </row>
    <row r="15" spans="1:16" x14ac:dyDescent="0.25">
      <c r="A15" s="39"/>
      <c r="B15" s="39"/>
      <c r="C15" s="39"/>
      <c r="D15" s="39"/>
      <c r="E15" s="39"/>
      <c r="F15" s="48"/>
      <c r="G15" s="61"/>
      <c r="H15" s="61"/>
      <c r="I15" s="61"/>
      <c r="J15" s="61"/>
      <c r="K15" s="61"/>
      <c r="L15" s="61"/>
      <c r="M15" s="61"/>
      <c r="N15" s="61"/>
      <c r="O15" s="61"/>
      <c r="P15" s="61"/>
    </row>
    <row r="16" spans="1:16" ht="24" customHeight="1" x14ac:dyDescent="0.25">
      <c r="A16" s="40"/>
      <c r="B16" s="40"/>
      <c r="C16" s="40"/>
      <c r="D16" s="40"/>
      <c r="E16" s="40"/>
      <c r="F16" s="49"/>
      <c r="G16" s="19" t="s">
        <v>4</v>
      </c>
      <c r="H16" s="19" t="s">
        <v>5</v>
      </c>
      <c r="I16" s="19" t="s">
        <v>6</v>
      </c>
      <c r="J16" s="19" t="s">
        <v>7</v>
      </c>
      <c r="K16" s="19" t="s">
        <v>8</v>
      </c>
      <c r="L16" s="19" t="s">
        <v>9</v>
      </c>
      <c r="M16" s="19" t="s">
        <v>10</v>
      </c>
      <c r="N16" s="19" t="s">
        <v>11</v>
      </c>
      <c r="O16" s="19" t="s">
        <v>12</v>
      </c>
      <c r="P16" s="19" t="s">
        <v>13</v>
      </c>
    </row>
    <row r="17" spans="1:16" x14ac:dyDescent="0.25">
      <c r="A17" s="18">
        <v>1</v>
      </c>
      <c r="B17" s="18">
        <v>2</v>
      </c>
      <c r="C17" s="18">
        <v>3</v>
      </c>
      <c r="D17" s="18">
        <v>4</v>
      </c>
      <c r="E17" s="18">
        <v>5</v>
      </c>
      <c r="F17" s="20">
        <v>6</v>
      </c>
      <c r="G17" s="21">
        <v>7</v>
      </c>
      <c r="H17" s="21">
        <v>8</v>
      </c>
      <c r="I17" s="21">
        <v>9</v>
      </c>
      <c r="J17" s="21">
        <v>10</v>
      </c>
      <c r="K17" s="21">
        <v>11</v>
      </c>
      <c r="L17" s="21">
        <v>12</v>
      </c>
      <c r="M17" s="21">
        <v>13</v>
      </c>
      <c r="N17" s="21">
        <v>14</v>
      </c>
      <c r="O17" s="21">
        <v>15</v>
      </c>
      <c r="P17" s="21">
        <v>16</v>
      </c>
    </row>
    <row r="18" spans="1:16" x14ac:dyDescent="0.25">
      <c r="A18" s="41">
        <v>1</v>
      </c>
      <c r="B18" s="44" t="s">
        <v>22</v>
      </c>
      <c r="C18" s="23" t="s">
        <v>23</v>
      </c>
      <c r="D18" s="24" t="s">
        <v>24</v>
      </c>
      <c r="E18" s="41" t="s">
        <v>38</v>
      </c>
      <c r="F18" s="50" t="s">
        <v>20</v>
      </c>
      <c r="G18" s="25"/>
      <c r="H18" s="25"/>
      <c r="I18" s="25"/>
      <c r="J18" s="25">
        <v>0.54</v>
      </c>
      <c r="K18" s="25">
        <v>0.54</v>
      </c>
      <c r="L18" s="25">
        <v>0.54</v>
      </c>
      <c r="M18" s="25">
        <v>0.54</v>
      </c>
      <c r="N18" s="25">
        <v>0.54</v>
      </c>
      <c r="O18" s="25">
        <v>0.54</v>
      </c>
      <c r="P18" s="25">
        <v>0.54</v>
      </c>
    </row>
    <row r="19" spans="1:16" x14ac:dyDescent="0.25">
      <c r="A19" s="42"/>
      <c r="B19" s="45"/>
      <c r="C19" s="23" t="s">
        <v>25</v>
      </c>
      <c r="D19" s="24" t="s">
        <v>26</v>
      </c>
      <c r="E19" s="42"/>
      <c r="F19" s="51"/>
      <c r="G19" s="25"/>
      <c r="H19" s="25"/>
      <c r="I19" s="25"/>
      <c r="J19" s="25">
        <v>0.7</v>
      </c>
      <c r="K19" s="25">
        <v>0.7</v>
      </c>
      <c r="L19" s="25">
        <v>0.7</v>
      </c>
      <c r="M19" s="25">
        <v>0.7</v>
      </c>
      <c r="N19" s="25">
        <v>0.7</v>
      </c>
      <c r="O19" s="25">
        <v>0.7</v>
      </c>
      <c r="P19" s="25">
        <v>0.7</v>
      </c>
    </row>
    <row r="20" spans="1:16" x14ac:dyDescent="0.25">
      <c r="A20" s="42"/>
      <c r="B20" s="45"/>
      <c r="C20" s="23" t="s">
        <v>27</v>
      </c>
      <c r="D20" s="24" t="s">
        <v>28</v>
      </c>
      <c r="E20" s="42"/>
      <c r="F20" s="62"/>
      <c r="G20" s="25"/>
      <c r="H20" s="25"/>
      <c r="I20" s="25"/>
      <c r="J20" s="25">
        <v>0.24</v>
      </c>
      <c r="K20" s="25">
        <v>0.24</v>
      </c>
      <c r="L20" s="25">
        <v>0.24</v>
      </c>
      <c r="M20" s="25">
        <v>0.24</v>
      </c>
      <c r="N20" s="25">
        <v>0.24</v>
      </c>
      <c r="O20" s="25">
        <v>0.24</v>
      </c>
      <c r="P20" s="25">
        <v>0.24</v>
      </c>
    </row>
    <row r="21" spans="1:16" x14ac:dyDescent="0.25">
      <c r="A21" s="42"/>
      <c r="B21" s="45"/>
      <c r="C21" s="23" t="s">
        <v>25</v>
      </c>
      <c r="D21" s="24" t="s">
        <v>29</v>
      </c>
      <c r="E21" s="42"/>
      <c r="F21" s="50" t="s">
        <v>21</v>
      </c>
      <c r="G21" s="25"/>
      <c r="H21" s="25"/>
      <c r="I21" s="25"/>
      <c r="J21" s="25">
        <v>1.4</v>
      </c>
      <c r="K21" s="25">
        <v>1.4</v>
      </c>
      <c r="L21" s="25">
        <v>1.4</v>
      </c>
      <c r="M21" s="25">
        <v>1.4</v>
      </c>
      <c r="N21" s="25">
        <v>1.4</v>
      </c>
      <c r="O21" s="25">
        <v>1.4</v>
      </c>
      <c r="P21" s="25">
        <v>1.4</v>
      </c>
    </row>
    <row r="22" spans="1:16" ht="60" x14ac:dyDescent="0.25">
      <c r="A22" s="42"/>
      <c r="B22" s="45"/>
      <c r="C22" s="23" t="s">
        <v>25</v>
      </c>
      <c r="D22" s="24" t="s">
        <v>30</v>
      </c>
      <c r="E22" s="42"/>
      <c r="F22" s="51"/>
      <c r="G22" s="25"/>
      <c r="H22" s="25"/>
      <c r="I22" s="25"/>
      <c r="J22" s="25">
        <v>0.4</v>
      </c>
      <c r="K22" s="25">
        <v>0.4</v>
      </c>
      <c r="L22" s="25">
        <v>0.4</v>
      </c>
      <c r="M22" s="25">
        <v>0.4</v>
      </c>
      <c r="N22" s="25">
        <v>0.4</v>
      </c>
      <c r="O22" s="25">
        <v>0.4</v>
      </c>
      <c r="P22" s="25">
        <v>0.4</v>
      </c>
    </row>
    <row r="23" spans="1:16" ht="75" x14ac:dyDescent="0.25">
      <c r="A23" s="42"/>
      <c r="B23" s="45"/>
      <c r="C23" s="23" t="s">
        <v>25</v>
      </c>
      <c r="D23" s="24" t="s">
        <v>31</v>
      </c>
      <c r="E23" s="42"/>
      <c r="F23" s="51"/>
      <c r="G23" s="25"/>
      <c r="H23" s="25"/>
      <c r="I23" s="25"/>
      <c r="J23" s="25">
        <v>0.3</v>
      </c>
      <c r="K23" s="25">
        <v>0.3</v>
      </c>
      <c r="L23" s="25">
        <v>0.3</v>
      </c>
      <c r="M23" s="25">
        <v>0.3</v>
      </c>
      <c r="N23" s="25">
        <v>0.3</v>
      </c>
      <c r="O23" s="25">
        <v>0.3</v>
      </c>
      <c r="P23" s="25">
        <v>0.3</v>
      </c>
    </row>
    <row r="24" spans="1:16" x14ac:dyDescent="0.25">
      <c r="A24" s="42"/>
      <c r="B24" s="45"/>
      <c r="C24" s="23" t="s">
        <v>25</v>
      </c>
      <c r="D24" s="24" t="s">
        <v>32</v>
      </c>
      <c r="E24" s="42"/>
      <c r="F24" s="51"/>
      <c r="G24" s="25"/>
      <c r="H24" s="25"/>
      <c r="I24" s="25"/>
      <c r="J24" s="25">
        <v>1.4</v>
      </c>
      <c r="K24" s="25">
        <v>1.4</v>
      </c>
      <c r="L24" s="25">
        <v>1.4</v>
      </c>
      <c r="M24" s="25">
        <v>1.4</v>
      </c>
      <c r="N24" s="25">
        <v>1.4</v>
      </c>
      <c r="O24" s="25">
        <v>1.4</v>
      </c>
      <c r="P24" s="25">
        <v>1.4</v>
      </c>
    </row>
    <row r="25" spans="1:16" x14ac:dyDescent="0.25">
      <c r="A25" s="42"/>
      <c r="B25" s="45"/>
      <c r="C25" s="23" t="s">
        <v>25</v>
      </c>
      <c r="D25" s="24" t="s">
        <v>33</v>
      </c>
      <c r="E25" s="42"/>
      <c r="F25" s="51"/>
      <c r="G25" s="25"/>
      <c r="H25" s="25"/>
      <c r="I25" s="25"/>
      <c r="J25" s="25">
        <v>1</v>
      </c>
      <c r="K25" s="25">
        <v>1</v>
      </c>
      <c r="L25" s="25">
        <v>1</v>
      </c>
      <c r="M25" s="25">
        <v>1</v>
      </c>
      <c r="N25" s="25">
        <v>1</v>
      </c>
      <c r="O25" s="25">
        <v>1</v>
      </c>
      <c r="P25" s="25">
        <v>1</v>
      </c>
    </row>
    <row r="26" spans="1:16" x14ac:dyDescent="0.25">
      <c r="A26" s="42"/>
      <c r="B26" s="45"/>
      <c r="C26" s="23" t="s">
        <v>25</v>
      </c>
      <c r="D26" s="24" t="s">
        <v>34</v>
      </c>
      <c r="E26" s="42"/>
      <c r="F26" s="51"/>
      <c r="G26" s="25"/>
      <c r="H26" s="25"/>
      <c r="I26" s="25"/>
      <c r="J26" s="25">
        <v>0.4</v>
      </c>
      <c r="K26" s="25">
        <v>0.4</v>
      </c>
      <c r="L26" s="25">
        <v>0.4</v>
      </c>
      <c r="M26" s="25">
        <v>0.4</v>
      </c>
      <c r="N26" s="25">
        <v>0.4</v>
      </c>
      <c r="O26" s="25">
        <v>0.4</v>
      </c>
      <c r="P26" s="25">
        <v>0.4</v>
      </c>
    </row>
    <row r="27" spans="1:16" ht="19.5" customHeight="1" x14ac:dyDescent="0.25">
      <c r="A27" s="42"/>
      <c r="B27" s="46"/>
      <c r="C27" s="23" t="s">
        <v>25</v>
      </c>
      <c r="D27" s="24" t="s">
        <v>35</v>
      </c>
      <c r="E27" s="42"/>
      <c r="F27" s="51"/>
      <c r="G27" s="25"/>
      <c r="H27" s="25"/>
      <c r="I27" s="25"/>
      <c r="J27" s="25">
        <v>0.1</v>
      </c>
      <c r="K27" s="25">
        <v>0.1</v>
      </c>
      <c r="L27" s="25">
        <v>0.1</v>
      </c>
      <c r="M27" s="25">
        <v>0.1</v>
      </c>
      <c r="N27" s="25">
        <v>0.1</v>
      </c>
      <c r="O27" s="25">
        <v>0.1</v>
      </c>
      <c r="P27" s="25">
        <v>0.1</v>
      </c>
    </row>
    <row r="28" spans="1:16" ht="18" customHeight="1" x14ac:dyDescent="0.25">
      <c r="A28" s="42"/>
      <c r="B28" s="52" t="s">
        <v>39</v>
      </c>
      <c r="C28" s="53"/>
      <c r="D28" s="53"/>
      <c r="E28" s="54"/>
      <c r="F28" s="8" t="s">
        <v>15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</row>
    <row r="29" spans="1:16" ht="18" customHeight="1" x14ac:dyDescent="0.25">
      <c r="A29" s="42"/>
      <c r="B29" s="55"/>
      <c r="C29" s="56"/>
      <c r="D29" s="56"/>
      <c r="E29" s="57"/>
      <c r="F29" s="8" t="s">
        <v>20</v>
      </c>
      <c r="G29" s="26">
        <f t="shared" ref="G29:O29" si="0">G18+G19+G20</f>
        <v>0</v>
      </c>
      <c r="H29" s="26">
        <f t="shared" si="0"/>
        <v>0</v>
      </c>
      <c r="I29" s="26">
        <f t="shared" si="0"/>
        <v>0</v>
      </c>
      <c r="J29" s="27">
        <f t="shared" si="0"/>
        <v>1.48</v>
      </c>
      <c r="K29" s="27">
        <f t="shared" si="0"/>
        <v>1.48</v>
      </c>
      <c r="L29" s="27">
        <f>L18+L19+L20</f>
        <v>1.48</v>
      </c>
      <c r="M29" s="27">
        <f t="shared" si="0"/>
        <v>1.48</v>
      </c>
      <c r="N29" s="27">
        <f t="shared" si="0"/>
        <v>1.48</v>
      </c>
      <c r="O29" s="27">
        <f t="shared" si="0"/>
        <v>1.48</v>
      </c>
      <c r="P29" s="27">
        <f>P18+P19+P20</f>
        <v>1.48</v>
      </c>
    </row>
    <row r="30" spans="1:16" ht="18" customHeight="1" x14ac:dyDescent="0.25">
      <c r="A30" s="42"/>
      <c r="B30" s="55"/>
      <c r="C30" s="56"/>
      <c r="D30" s="56"/>
      <c r="E30" s="57"/>
      <c r="F30" s="8" t="s">
        <v>21</v>
      </c>
      <c r="G30" s="26">
        <f t="shared" ref="G30:O30" si="1">G21+G22+G23+G24+G25+G26+G27</f>
        <v>0</v>
      </c>
      <c r="H30" s="26">
        <f t="shared" si="1"/>
        <v>0</v>
      </c>
      <c r="I30" s="26">
        <f t="shared" si="1"/>
        <v>0</v>
      </c>
      <c r="J30" s="27">
        <f t="shared" si="1"/>
        <v>5</v>
      </c>
      <c r="K30" s="27">
        <f t="shared" si="1"/>
        <v>5</v>
      </c>
      <c r="L30" s="27">
        <f t="shared" si="1"/>
        <v>5</v>
      </c>
      <c r="M30" s="27">
        <f t="shared" si="1"/>
        <v>5</v>
      </c>
      <c r="N30" s="27">
        <f t="shared" si="1"/>
        <v>5</v>
      </c>
      <c r="O30" s="27">
        <f t="shared" si="1"/>
        <v>5</v>
      </c>
      <c r="P30" s="27">
        <f>P21+P22+P23+P24+P25+P26+P27</f>
        <v>5</v>
      </c>
    </row>
    <row r="31" spans="1:16" ht="18" customHeight="1" x14ac:dyDescent="0.25">
      <c r="A31" s="42"/>
      <c r="B31" s="55"/>
      <c r="C31" s="56"/>
      <c r="D31" s="56"/>
      <c r="E31" s="57"/>
      <c r="F31" s="8" t="s">
        <v>16</v>
      </c>
      <c r="G31" s="26">
        <f t="shared" ref="G31:O31" si="2">G29+G30</f>
        <v>0</v>
      </c>
      <c r="H31" s="26">
        <f t="shared" si="2"/>
        <v>0</v>
      </c>
      <c r="I31" s="26">
        <f t="shared" si="2"/>
        <v>0</v>
      </c>
      <c r="J31" s="27">
        <f>J29+J30</f>
        <v>6.48</v>
      </c>
      <c r="K31" s="27">
        <f t="shared" si="2"/>
        <v>6.48</v>
      </c>
      <c r="L31" s="27">
        <f t="shared" si="2"/>
        <v>6.48</v>
      </c>
      <c r="M31" s="27">
        <f t="shared" si="2"/>
        <v>6.48</v>
      </c>
      <c r="N31" s="27">
        <f t="shared" si="2"/>
        <v>6.48</v>
      </c>
      <c r="O31" s="27">
        <f t="shared" si="2"/>
        <v>6.48</v>
      </c>
      <c r="P31" s="27">
        <f>P29+P30</f>
        <v>6.48</v>
      </c>
    </row>
    <row r="32" spans="1:16" ht="18.75" customHeight="1" x14ac:dyDescent="0.25">
      <c r="A32" s="42"/>
      <c r="B32" s="58"/>
      <c r="C32" s="59"/>
      <c r="D32" s="59"/>
      <c r="E32" s="60"/>
      <c r="F32" s="8" t="s">
        <v>17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</row>
    <row r="33" spans="1:16" ht="15" customHeight="1" x14ac:dyDescent="0.25">
      <c r="A33" s="42"/>
      <c r="B33" s="63" t="s">
        <v>18</v>
      </c>
      <c r="C33" s="63"/>
      <c r="D33" s="63"/>
      <c r="E33" s="63"/>
      <c r="F33" s="8" t="s">
        <v>15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</row>
    <row r="34" spans="1:16" ht="15" customHeight="1" x14ac:dyDescent="0.25">
      <c r="A34" s="42"/>
      <c r="B34" s="63"/>
      <c r="C34" s="63"/>
      <c r="D34" s="63"/>
      <c r="E34" s="63"/>
      <c r="F34" s="8" t="s">
        <v>20</v>
      </c>
      <c r="G34" s="26">
        <f t="shared" ref="G34:O36" si="3">G29</f>
        <v>0</v>
      </c>
      <c r="H34" s="26">
        <f t="shared" si="3"/>
        <v>0</v>
      </c>
      <c r="I34" s="26">
        <f t="shared" si="3"/>
        <v>0</v>
      </c>
      <c r="J34" s="27">
        <f t="shared" si="3"/>
        <v>1.48</v>
      </c>
      <c r="K34" s="27">
        <f t="shared" si="3"/>
        <v>1.48</v>
      </c>
      <c r="L34" s="27">
        <f t="shared" si="3"/>
        <v>1.48</v>
      </c>
      <c r="M34" s="27">
        <f t="shared" si="3"/>
        <v>1.48</v>
      </c>
      <c r="N34" s="27">
        <f t="shared" si="3"/>
        <v>1.48</v>
      </c>
      <c r="O34" s="27">
        <f t="shared" si="3"/>
        <v>1.48</v>
      </c>
      <c r="P34" s="27">
        <f>P29</f>
        <v>1.48</v>
      </c>
    </row>
    <row r="35" spans="1:16" ht="14.25" customHeight="1" x14ac:dyDescent="0.25">
      <c r="A35" s="42"/>
      <c r="B35" s="63"/>
      <c r="C35" s="63"/>
      <c r="D35" s="63"/>
      <c r="E35" s="63"/>
      <c r="F35" s="8" t="s">
        <v>21</v>
      </c>
      <c r="G35" s="26">
        <f t="shared" si="3"/>
        <v>0</v>
      </c>
      <c r="H35" s="26">
        <f t="shared" si="3"/>
        <v>0</v>
      </c>
      <c r="I35" s="26">
        <f t="shared" si="3"/>
        <v>0</v>
      </c>
      <c r="J35" s="27">
        <f t="shared" si="3"/>
        <v>5</v>
      </c>
      <c r="K35" s="27">
        <f t="shared" si="3"/>
        <v>5</v>
      </c>
      <c r="L35" s="27">
        <f t="shared" si="3"/>
        <v>5</v>
      </c>
      <c r="M35" s="27">
        <f t="shared" si="3"/>
        <v>5</v>
      </c>
      <c r="N35" s="27">
        <f t="shared" si="3"/>
        <v>5</v>
      </c>
      <c r="O35" s="27">
        <f t="shared" si="3"/>
        <v>5</v>
      </c>
      <c r="P35" s="27">
        <f>P30</f>
        <v>5</v>
      </c>
    </row>
    <row r="36" spans="1:16" x14ac:dyDescent="0.25">
      <c r="A36" s="42"/>
      <c r="B36" s="63"/>
      <c r="C36" s="63"/>
      <c r="D36" s="63"/>
      <c r="E36" s="63"/>
      <c r="F36" s="8" t="s">
        <v>16</v>
      </c>
      <c r="G36" s="26">
        <f t="shared" si="3"/>
        <v>0</v>
      </c>
      <c r="H36" s="26">
        <f t="shared" si="3"/>
        <v>0</v>
      </c>
      <c r="I36" s="26">
        <f t="shared" si="3"/>
        <v>0</v>
      </c>
      <c r="J36" s="27">
        <f t="shared" si="3"/>
        <v>6.48</v>
      </c>
      <c r="K36" s="27">
        <f t="shared" si="3"/>
        <v>6.48</v>
      </c>
      <c r="L36" s="27">
        <f t="shared" si="3"/>
        <v>6.48</v>
      </c>
      <c r="M36" s="27">
        <f t="shared" si="3"/>
        <v>6.48</v>
      </c>
      <c r="N36" s="27">
        <f t="shared" si="3"/>
        <v>6.48</v>
      </c>
      <c r="O36" s="27">
        <f t="shared" si="3"/>
        <v>6.48</v>
      </c>
      <c r="P36" s="27">
        <f>P31</f>
        <v>6.48</v>
      </c>
    </row>
    <row r="37" spans="1:16" ht="15" customHeight="1" x14ac:dyDescent="0.25">
      <c r="A37" s="43"/>
      <c r="B37" s="63"/>
      <c r="C37" s="63"/>
      <c r="D37" s="63"/>
      <c r="E37" s="63"/>
      <c r="F37" s="8" t="s">
        <v>17</v>
      </c>
      <c r="G37" s="26">
        <f>0</f>
        <v>0</v>
      </c>
      <c r="H37" s="26">
        <f>0</f>
        <v>0</v>
      </c>
      <c r="I37" s="26">
        <f>0</f>
        <v>0</v>
      </c>
      <c r="J37" s="26">
        <f>0</f>
        <v>0</v>
      </c>
      <c r="K37" s="26">
        <f>0</f>
        <v>0</v>
      </c>
      <c r="L37" s="26">
        <f>0</f>
        <v>0</v>
      </c>
      <c r="M37" s="26">
        <f>0</f>
        <v>0</v>
      </c>
      <c r="N37" s="26">
        <f>0</f>
        <v>0</v>
      </c>
      <c r="O37" s="26">
        <f>0</f>
        <v>0</v>
      </c>
      <c r="P37" s="26">
        <f>0</f>
        <v>0</v>
      </c>
    </row>
    <row r="38" spans="1:16" ht="30" x14ac:dyDescent="0.25">
      <c r="A38" s="64">
        <v>8</v>
      </c>
      <c r="B38" s="29" t="s">
        <v>44</v>
      </c>
      <c r="C38" s="30" t="s">
        <v>45</v>
      </c>
      <c r="D38" s="18" t="s">
        <v>53</v>
      </c>
      <c r="E38" s="64" t="s">
        <v>38</v>
      </c>
      <c r="F38" s="64" t="s">
        <v>41</v>
      </c>
      <c r="G38" s="31">
        <v>1.2929999999999999</v>
      </c>
      <c r="H38" s="31">
        <v>1.2929999999999999</v>
      </c>
      <c r="I38" s="31">
        <v>1.2929999999999999</v>
      </c>
      <c r="J38" s="31">
        <v>1.2929999999999999</v>
      </c>
      <c r="K38" s="31">
        <v>1.2929999999999999</v>
      </c>
      <c r="L38" s="31">
        <v>1.2929999999999999</v>
      </c>
      <c r="M38" s="31">
        <v>1.2929999999999999</v>
      </c>
      <c r="N38" s="31">
        <v>1.2929999999999999</v>
      </c>
      <c r="O38" s="31">
        <v>1.2929999999999999</v>
      </c>
      <c r="P38" s="31">
        <v>1.2929999999999999</v>
      </c>
    </row>
    <row r="39" spans="1:16" x14ac:dyDescent="0.25">
      <c r="A39" s="65"/>
      <c r="B39" s="30" t="s">
        <v>63</v>
      </c>
      <c r="C39" s="30" t="s">
        <v>45</v>
      </c>
      <c r="D39" s="18" t="s">
        <v>54</v>
      </c>
      <c r="E39" s="65"/>
      <c r="F39" s="65"/>
      <c r="G39" s="31">
        <v>0.89</v>
      </c>
      <c r="H39" s="31">
        <v>0.89</v>
      </c>
      <c r="I39" s="31">
        <v>0.89</v>
      </c>
      <c r="J39" s="31">
        <v>0.89</v>
      </c>
      <c r="K39" s="31">
        <v>0.89</v>
      </c>
      <c r="L39" s="31">
        <v>0.89</v>
      </c>
      <c r="M39" s="31">
        <v>0.89</v>
      </c>
      <c r="N39" s="31">
        <v>0.89</v>
      </c>
      <c r="O39" s="31">
        <v>0.89</v>
      </c>
      <c r="P39" s="31">
        <v>0.89</v>
      </c>
    </row>
    <row r="40" spans="1:16" ht="30" x14ac:dyDescent="0.25">
      <c r="A40" s="65"/>
      <c r="B40" s="29" t="s">
        <v>44</v>
      </c>
      <c r="C40" s="30" t="s">
        <v>45</v>
      </c>
      <c r="D40" s="18" t="s">
        <v>55</v>
      </c>
      <c r="E40" s="65"/>
      <c r="F40" s="65"/>
      <c r="G40" s="31"/>
      <c r="H40" s="31">
        <v>1.101</v>
      </c>
      <c r="I40" s="31">
        <v>1.101</v>
      </c>
      <c r="J40" s="31">
        <v>1.101</v>
      </c>
      <c r="K40" s="31">
        <v>1.101</v>
      </c>
      <c r="L40" s="31">
        <v>1.101</v>
      </c>
      <c r="M40" s="31">
        <v>1.101</v>
      </c>
      <c r="N40" s="31">
        <v>1.101</v>
      </c>
      <c r="O40" s="31">
        <v>1.101</v>
      </c>
      <c r="P40" s="31">
        <v>1.101</v>
      </c>
    </row>
    <row r="41" spans="1:16" x14ac:dyDescent="0.25">
      <c r="A41" s="65"/>
      <c r="B41" s="30" t="s">
        <v>46</v>
      </c>
      <c r="C41" s="30" t="s">
        <v>45</v>
      </c>
      <c r="D41" s="18" t="s">
        <v>56</v>
      </c>
      <c r="E41" s="65"/>
      <c r="F41" s="65"/>
      <c r="G41" s="31"/>
      <c r="H41" s="31"/>
      <c r="I41" s="31">
        <v>1.25</v>
      </c>
      <c r="J41" s="31">
        <v>1.25</v>
      </c>
      <c r="K41" s="31">
        <v>1.25</v>
      </c>
      <c r="L41" s="31">
        <v>1.25</v>
      </c>
      <c r="M41" s="31">
        <v>1.25</v>
      </c>
      <c r="N41" s="31">
        <v>1.25</v>
      </c>
      <c r="O41" s="31">
        <v>1.25</v>
      </c>
      <c r="P41" s="31">
        <v>1.25</v>
      </c>
    </row>
    <row r="42" spans="1:16" ht="30" x14ac:dyDescent="0.25">
      <c r="A42" s="65"/>
      <c r="B42" s="29" t="s">
        <v>44</v>
      </c>
      <c r="C42" s="30" t="s">
        <v>45</v>
      </c>
      <c r="D42" s="18" t="s">
        <v>42</v>
      </c>
      <c r="E42" s="65"/>
      <c r="F42" s="65"/>
      <c r="G42" s="31"/>
      <c r="H42" s="31"/>
      <c r="I42" s="31">
        <v>0.97</v>
      </c>
      <c r="J42" s="31">
        <v>0.97</v>
      </c>
      <c r="K42" s="31">
        <v>0.97</v>
      </c>
      <c r="L42" s="31">
        <v>0.97</v>
      </c>
      <c r="M42" s="31">
        <v>0.97</v>
      </c>
      <c r="N42" s="31">
        <v>0.97</v>
      </c>
      <c r="O42" s="31">
        <v>0.97</v>
      </c>
      <c r="P42" s="31">
        <v>0.97</v>
      </c>
    </row>
    <row r="43" spans="1:16" x14ac:dyDescent="0.25">
      <c r="A43" s="65"/>
      <c r="B43" s="29" t="s">
        <v>47</v>
      </c>
      <c r="C43" s="30" t="s">
        <v>45</v>
      </c>
      <c r="D43" s="18" t="s">
        <v>40</v>
      </c>
      <c r="E43" s="65"/>
      <c r="F43" s="65"/>
      <c r="G43" s="31"/>
      <c r="H43" s="31"/>
      <c r="I43" s="31"/>
      <c r="J43" s="31">
        <v>1.1759999999999999</v>
      </c>
      <c r="K43" s="31">
        <v>1.1759999999999999</v>
      </c>
      <c r="L43" s="31">
        <v>1.1759999999999999</v>
      </c>
      <c r="M43" s="31">
        <v>1.1759999999999999</v>
      </c>
      <c r="N43" s="31">
        <v>1.1759999999999999</v>
      </c>
      <c r="O43" s="31">
        <v>1.1759999999999999</v>
      </c>
      <c r="P43" s="31">
        <v>1.1759999999999999</v>
      </c>
    </row>
    <row r="44" spans="1:16" x14ac:dyDescent="0.25">
      <c r="A44" s="65"/>
      <c r="B44" s="29" t="s">
        <v>48</v>
      </c>
      <c r="C44" s="30" t="s">
        <v>45</v>
      </c>
      <c r="D44" s="18" t="s">
        <v>43</v>
      </c>
      <c r="E44" s="65"/>
      <c r="F44" s="65"/>
      <c r="G44" s="31"/>
      <c r="H44" s="31"/>
      <c r="I44" s="31"/>
      <c r="J44" s="31"/>
      <c r="K44" s="31">
        <v>2.15</v>
      </c>
      <c r="L44" s="31">
        <v>2.15</v>
      </c>
      <c r="M44" s="31">
        <v>2.15</v>
      </c>
      <c r="N44" s="31">
        <v>2.15</v>
      </c>
      <c r="O44" s="31">
        <v>2.15</v>
      </c>
      <c r="P44" s="31">
        <v>2.15</v>
      </c>
    </row>
    <row r="45" spans="1:16" x14ac:dyDescent="0.25">
      <c r="A45" s="65"/>
      <c r="B45" s="29" t="s">
        <v>48</v>
      </c>
      <c r="C45" s="30" t="s">
        <v>45</v>
      </c>
      <c r="D45" s="18" t="s">
        <v>57</v>
      </c>
      <c r="E45" s="65"/>
      <c r="F45" s="65"/>
      <c r="G45" s="31"/>
      <c r="H45" s="31"/>
      <c r="I45" s="31"/>
      <c r="J45" s="31"/>
      <c r="K45" s="31"/>
      <c r="L45" s="31">
        <v>2.9</v>
      </c>
      <c r="M45" s="31">
        <v>2.9</v>
      </c>
      <c r="N45" s="31">
        <v>2.9</v>
      </c>
      <c r="O45" s="31">
        <v>2.9</v>
      </c>
      <c r="P45" s="31">
        <v>2.9</v>
      </c>
    </row>
    <row r="46" spans="1:16" ht="30" x14ac:dyDescent="0.25">
      <c r="A46" s="65"/>
      <c r="B46" s="29" t="s">
        <v>49</v>
      </c>
      <c r="C46" s="30" t="s">
        <v>45</v>
      </c>
      <c r="D46" s="18" t="s">
        <v>58</v>
      </c>
      <c r="E46" s="65"/>
      <c r="F46" s="65"/>
      <c r="G46" s="31"/>
      <c r="H46" s="31"/>
      <c r="I46" s="31"/>
      <c r="J46" s="31"/>
      <c r="K46" s="31"/>
      <c r="L46" s="31"/>
      <c r="M46" s="31">
        <v>1.36</v>
      </c>
      <c r="N46" s="31">
        <v>1.36</v>
      </c>
      <c r="O46" s="31">
        <v>1.36</v>
      </c>
      <c r="P46" s="31">
        <v>1.36</v>
      </c>
    </row>
    <row r="47" spans="1:16" ht="30" x14ac:dyDescent="0.25">
      <c r="A47" s="65"/>
      <c r="B47" s="29" t="s">
        <v>44</v>
      </c>
      <c r="C47" s="30" t="s">
        <v>45</v>
      </c>
      <c r="D47" s="18" t="s">
        <v>59</v>
      </c>
      <c r="E47" s="65"/>
      <c r="F47" s="65"/>
      <c r="G47" s="31"/>
      <c r="H47" s="31"/>
      <c r="I47" s="31"/>
      <c r="J47" s="31"/>
      <c r="K47" s="31"/>
      <c r="L47" s="31"/>
      <c r="M47" s="31"/>
      <c r="N47" s="31">
        <v>0.7</v>
      </c>
      <c r="O47" s="31">
        <v>0.7</v>
      </c>
      <c r="P47" s="31">
        <v>1.7</v>
      </c>
    </row>
    <row r="48" spans="1:16" ht="30" x14ac:dyDescent="0.25">
      <c r="A48" s="65"/>
      <c r="B48" s="29" t="s">
        <v>49</v>
      </c>
      <c r="C48" s="30" t="s">
        <v>45</v>
      </c>
      <c r="D48" s="18" t="s">
        <v>60</v>
      </c>
      <c r="E48" s="65"/>
      <c r="F48" s="65"/>
      <c r="G48" s="31"/>
      <c r="H48" s="31"/>
      <c r="I48" s="31"/>
      <c r="J48" s="31"/>
      <c r="K48" s="31"/>
      <c r="L48" s="31"/>
      <c r="M48" s="31"/>
      <c r="N48" s="31"/>
      <c r="O48" s="31"/>
      <c r="P48" s="31">
        <v>0.57999999999999996</v>
      </c>
    </row>
    <row r="49" spans="1:21" ht="30" x14ac:dyDescent="0.25">
      <c r="A49" s="65"/>
      <c r="B49" s="29" t="s">
        <v>44</v>
      </c>
      <c r="C49" s="30" t="s">
        <v>45</v>
      </c>
      <c r="D49" s="18" t="s">
        <v>61</v>
      </c>
      <c r="E49" s="65"/>
      <c r="F49" s="65"/>
      <c r="G49" s="31"/>
      <c r="H49" s="31"/>
      <c r="I49" s="31"/>
      <c r="J49" s="31"/>
      <c r="K49" s="31"/>
      <c r="L49" s="31"/>
      <c r="M49" s="31"/>
      <c r="N49" s="31"/>
      <c r="O49" s="31">
        <v>0.9</v>
      </c>
      <c r="P49" s="31">
        <v>0.9</v>
      </c>
    </row>
    <row r="50" spans="1:21" x14ac:dyDescent="0.25">
      <c r="A50" s="65"/>
      <c r="B50" s="29" t="s">
        <v>50</v>
      </c>
      <c r="C50" s="30" t="s">
        <v>45</v>
      </c>
      <c r="D50" s="18" t="s">
        <v>62</v>
      </c>
      <c r="E50" s="66"/>
      <c r="F50" s="66"/>
      <c r="G50" s="31"/>
      <c r="H50" s="31"/>
      <c r="I50" s="31"/>
      <c r="J50" s="31"/>
      <c r="K50" s="31"/>
      <c r="L50" s="31"/>
      <c r="M50" s="31"/>
      <c r="N50" s="31"/>
      <c r="O50" s="31">
        <v>1.23</v>
      </c>
      <c r="P50" s="31">
        <v>1.23</v>
      </c>
    </row>
    <row r="51" spans="1:21" x14ac:dyDescent="0.25">
      <c r="A51" s="65"/>
      <c r="B51" s="52" t="s">
        <v>51</v>
      </c>
      <c r="C51" s="53"/>
      <c r="D51" s="53"/>
      <c r="E51" s="54"/>
      <c r="F51" s="8" t="s">
        <v>15</v>
      </c>
      <c r="G51" s="28">
        <f t="shared" ref="G51:O51" si="4">SUM(G38:G50)</f>
        <v>2.1829999999999998</v>
      </c>
      <c r="H51" s="28">
        <f t="shared" si="4"/>
        <v>3.2839999999999998</v>
      </c>
      <c r="I51" s="28">
        <f t="shared" si="4"/>
        <v>5.5039999999999996</v>
      </c>
      <c r="J51" s="28">
        <f t="shared" si="4"/>
        <v>6.68</v>
      </c>
      <c r="K51" s="28">
        <f t="shared" si="4"/>
        <v>8.83</v>
      </c>
      <c r="L51" s="28">
        <f t="shared" si="4"/>
        <v>11.73</v>
      </c>
      <c r="M51" s="28">
        <f t="shared" si="4"/>
        <v>13.09</v>
      </c>
      <c r="N51" s="28">
        <f t="shared" si="4"/>
        <v>13.79</v>
      </c>
      <c r="O51" s="28">
        <f t="shared" si="4"/>
        <v>15.92</v>
      </c>
      <c r="P51" s="28">
        <f>SUM(P38:P50)</f>
        <v>17.5</v>
      </c>
    </row>
    <row r="52" spans="1:21" x14ac:dyDescent="0.25">
      <c r="A52" s="65"/>
      <c r="B52" s="55"/>
      <c r="C52" s="56"/>
      <c r="D52" s="56"/>
      <c r="E52" s="57"/>
      <c r="F52" s="8" t="s">
        <v>20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</row>
    <row r="53" spans="1:21" x14ac:dyDescent="0.25">
      <c r="A53" s="65"/>
      <c r="B53" s="55"/>
      <c r="C53" s="56"/>
      <c r="D53" s="56"/>
      <c r="E53" s="57"/>
      <c r="F53" s="8" t="s">
        <v>21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</row>
    <row r="54" spans="1:21" x14ac:dyDescent="0.25">
      <c r="A54" s="65"/>
      <c r="B54" s="55"/>
      <c r="C54" s="56"/>
      <c r="D54" s="56"/>
      <c r="E54" s="57"/>
      <c r="F54" s="8" t="s">
        <v>16</v>
      </c>
      <c r="G54" s="9">
        <f t="shared" ref="G54:O54" si="5">G51</f>
        <v>2.1829999999999998</v>
      </c>
      <c r="H54" s="9">
        <f t="shared" si="5"/>
        <v>3.2839999999999998</v>
      </c>
      <c r="I54" s="9">
        <f t="shared" si="5"/>
        <v>5.5039999999999996</v>
      </c>
      <c r="J54" s="9">
        <f t="shared" si="5"/>
        <v>6.68</v>
      </c>
      <c r="K54" s="9">
        <f t="shared" si="5"/>
        <v>8.83</v>
      </c>
      <c r="L54" s="9">
        <f t="shared" si="5"/>
        <v>11.73</v>
      </c>
      <c r="M54" s="9">
        <f t="shared" si="5"/>
        <v>13.09</v>
      </c>
      <c r="N54" s="9">
        <f t="shared" si="5"/>
        <v>13.79</v>
      </c>
      <c r="O54" s="9">
        <f t="shared" si="5"/>
        <v>15.92</v>
      </c>
      <c r="P54" s="9">
        <f>P51</f>
        <v>17.5</v>
      </c>
    </row>
    <row r="55" spans="1:21" x14ac:dyDescent="0.25">
      <c r="A55" s="65"/>
      <c r="B55" s="58"/>
      <c r="C55" s="59"/>
      <c r="D55" s="59"/>
      <c r="E55" s="60"/>
      <c r="F55" s="8" t="s">
        <v>17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21" ht="30.75" customHeight="1" x14ac:dyDescent="0.25">
      <c r="A56" s="33" t="s">
        <v>66</v>
      </c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</row>
    <row r="57" spans="1:21" x14ac:dyDescent="0.25">
      <c r="G57" s="11"/>
      <c r="H57" s="11"/>
      <c r="I57" s="11"/>
      <c r="J57" s="11"/>
      <c r="K57" s="11"/>
      <c r="L57" s="11"/>
      <c r="M57" s="11"/>
      <c r="N57" s="11"/>
      <c r="O57" s="11"/>
      <c r="P57" s="11"/>
      <c r="U57" s="10"/>
    </row>
    <row r="58" spans="1:21" x14ac:dyDescent="0.25">
      <c r="F58" s="15"/>
      <c r="G58" s="11"/>
      <c r="H58" s="11"/>
      <c r="I58" s="11"/>
      <c r="J58" s="11"/>
      <c r="K58" s="11"/>
      <c r="L58" s="11"/>
      <c r="M58" s="11"/>
      <c r="N58" s="11"/>
      <c r="O58" s="11"/>
      <c r="P58" s="22"/>
    </row>
    <row r="59" spans="1:21" x14ac:dyDescent="0.25">
      <c r="G59" s="11"/>
      <c r="H59" s="11"/>
      <c r="I59" s="11"/>
      <c r="J59" s="11"/>
      <c r="K59" s="11"/>
      <c r="L59" s="11"/>
      <c r="M59" s="11"/>
      <c r="N59" s="11"/>
      <c r="O59" s="11"/>
      <c r="P59" s="16"/>
    </row>
    <row r="60" spans="1:21" x14ac:dyDescent="0.25">
      <c r="G60" s="11"/>
      <c r="H60" s="11"/>
      <c r="I60" s="11"/>
      <c r="J60" s="11"/>
      <c r="K60" s="11"/>
      <c r="L60" s="11"/>
      <c r="M60" s="11"/>
      <c r="N60" s="11"/>
      <c r="O60" s="11"/>
      <c r="P60" s="16"/>
    </row>
    <row r="61" spans="1:21" x14ac:dyDescent="0.25">
      <c r="G61" s="17"/>
      <c r="H61" s="17"/>
      <c r="I61" s="17"/>
      <c r="J61" s="17"/>
      <c r="K61" s="17"/>
      <c r="L61" s="17"/>
      <c r="M61" s="17"/>
      <c r="N61" s="17"/>
      <c r="O61" s="17"/>
      <c r="P61" s="17"/>
    </row>
    <row r="62" spans="1:21" x14ac:dyDescent="0.25">
      <c r="G62" s="11"/>
      <c r="H62" s="11"/>
      <c r="I62" s="11"/>
      <c r="J62" s="11"/>
      <c r="K62" s="11"/>
      <c r="L62" s="11"/>
      <c r="M62" s="11"/>
      <c r="N62" s="11"/>
      <c r="O62" s="11"/>
      <c r="P62" s="16"/>
    </row>
    <row r="63" spans="1:21" ht="42" customHeight="1" x14ac:dyDescent="0.3">
      <c r="A63" s="32" t="s">
        <v>64</v>
      </c>
      <c r="B63" s="32"/>
      <c r="C63" s="32"/>
      <c r="D63" s="32"/>
      <c r="E63" s="32"/>
      <c r="F63" s="32"/>
      <c r="G63" s="32"/>
      <c r="O63" s="3" t="s">
        <v>52</v>
      </c>
    </row>
    <row r="70" spans="5:18" x14ac:dyDescent="0.25">
      <c r="R70" s="10"/>
    </row>
    <row r="72" spans="5:18" x14ac:dyDescent="0.25">
      <c r="E72" s="10"/>
    </row>
    <row r="73" spans="5:18" x14ac:dyDescent="0.25">
      <c r="E73" s="10"/>
    </row>
    <row r="74" spans="5:18" x14ac:dyDescent="0.25">
      <c r="E74" s="10"/>
    </row>
    <row r="75" spans="5:18" x14ac:dyDescent="0.25">
      <c r="E75" s="10"/>
    </row>
    <row r="76" spans="5:18" x14ac:dyDescent="0.25">
      <c r="E76" s="10"/>
    </row>
    <row r="80" spans="5:18" x14ac:dyDescent="0.25">
      <c r="P80" s="12"/>
    </row>
    <row r="81" spans="16:16" x14ac:dyDescent="0.25">
      <c r="P81" s="13"/>
    </row>
    <row r="82" spans="16:16" x14ac:dyDescent="0.25">
      <c r="P82" s="2"/>
    </row>
    <row r="83" spans="16:16" x14ac:dyDescent="0.25">
      <c r="P83" s="12"/>
    </row>
    <row r="115" spans="16:16" x14ac:dyDescent="0.25">
      <c r="P115" s="14"/>
    </row>
    <row r="118" spans="16:16" x14ac:dyDescent="0.25">
      <c r="P118" s="12"/>
    </row>
  </sheetData>
  <mergeCells count="23">
    <mergeCell ref="A38:A55"/>
    <mergeCell ref="F18:F20"/>
    <mergeCell ref="B33:E37"/>
    <mergeCell ref="E14:E16"/>
    <mergeCell ref="E38:E50"/>
    <mergeCell ref="B51:E55"/>
    <mergeCell ref="F38:F50"/>
    <mergeCell ref="A63:G63"/>
    <mergeCell ref="A56:P56"/>
    <mergeCell ref="N1:P1"/>
    <mergeCell ref="A11:P11"/>
    <mergeCell ref="A12:P12"/>
    <mergeCell ref="A14:A16"/>
    <mergeCell ref="B14:B16"/>
    <mergeCell ref="A18:A37"/>
    <mergeCell ref="B18:B27"/>
    <mergeCell ref="F14:F16"/>
    <mergeCell ref="E18:E27"/>
    <mergeCell ref="C14:C16"/>
    <mergeCell ref="F21:F27"/>
    <mergeCell ref="B28:E32"/>
    <mergeCell ref="D14:D16"/>
    <mergeCell ref="G14:P15"/>
  </mergeCells>
  <pageMargins left="0.19685039370078741" right="0.19685039370078741" top="0.35433070866141736" bottom="0.39370078740157483" header="0.31496062992125984" footer="0.31496062992125984"/>
  <pageSetup paperSize="9" scale="7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ГВО</vt:lpstr>
      <vt:lpstr>ГВО!Область_печати</vt:lpstr>
    </vt:vector>
  </TitlesOfParts>
  <Company>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Юферева Татьяна Александровна</dc:creator>
  <cp:lastModifiedBy>Виноградова Елена Геннадьевна</cp:lastModifiedBy>
  <cp:lastPrinted>2021-08-05T06:38:09Z</cp:lastPrinted>
  <dcterms:created xsi:type="dcterms:W3CDTF">2011-06-10T06:50:24Z</dcterms:created>
  <dcterms:modified xsi:type="dcterms:W3CDTF">2021-09-24T06:34:02Z</dcterms:modified>
</cp:coreProperties>
</file>